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42CCA5D-A57D-4769-A31F-5B4B773352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8" i="5" l="1"/>
  <c r="AP8" i="5"/>
  <c r="AO8" i="5"/>
  <c r="AN8" i="5"/>
  <c r="AM8" i="5"/>
  <c r="U8" i="5"/>
  <c r="T8" i="5"/>
  <c r="S8" i="5"/>
  <c r="R8" i="5"/>
  <c r="Q8" i="5"/>
  <c r="I8" i="5"/>
  <c r="H8" i="5"/>
  <c r="G8" i="5"/>
  <c r="F8" i="5"/>
  <c r="E8" i="5"/>
  <c r="AG8" i="5" l="1"/>
  <c r="AE8" i="5"/>
  <c r="AD8" i="5"/>
  <c r="AC8" i="5"/>
  <c r="AB8" i="5"/>
  <c r="AA8" i="5"/>
  <c r="AS8" i="5" l="1"/>
  <c r="AR8" i="5" s="1"/>
  <c r="I13" i="5"/>
  <c r="G13" i="5"/>
  <c r="E13" i="5"/>
  <c r="W8" i="5"/>
  <c r="K8" i="5"/>
  <c r="K12" i="5" s="1"/>
  <c r="I12" i="5"/>
  <c r="I14" i="5" s="1"/>
  <c r="H12" i="5"/>
  <c r="G12" i="5"/>
  <c r="G14" i="5" s="1"/>
  <c r="F12" i="5"/>
  <c r="E12" i="5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<sst xmlns="http://schemas.openxmlformats.org/spreadsheetml/2006/main" count="73" uniqueCount="31">
  <si>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</si>
  <si>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</si>
  <si>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</si>
  <si>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</si>
  <si>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</si>
  <si>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</si>
  <si>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</si>
  <si>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</si>
  <si>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</si>
  <si>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</si>
  <si>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</si>
  <si>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</si>
  <si>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</si>
  <si>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</si>
  <si>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</si>
  <si>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</si>
  <si>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</si>
  <si>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</si>
  <si>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</si>
  <si>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</si>
  <si>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</si>
  <si>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</si>
  <si>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</si>
  <si>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</si>
  <si>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</si>
  <si>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4.</t>
  </si>
  <si>
    <t>Panu Koivisto</t>
  </si>
  <si>
    <t>3.</t>
  </si>
  <si>
    <t>4.9.2005   Loppi</t>
  </si>
  <si>
    <t>Tahko = Hyvinkään Tahko  (1915),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</si>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</sst>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12">
        <v>2020</v>
      </c>
      <c r="Y4" s="12" t="s">
        <v>25</v>
      </c>
      <c r="Z4" s="1" t="s">
        <v>24</v>
      </c>
      <c r="AA4" s="12">
        <v>1</v>
      </c>
      <c r="AB4" s="12">
        <v>0</v>
      </c>
      <c r="AC4" s="12">
        <v>0</v>
      </c>
      <c r="AD4" s="12">
        <v>2</v>
      </c>
      <c r="AE4" s="12">
        <v>1</v>
      </c>
      <c r="AF4" s="31">
        <v>0.2</v>
      </c>
      <c r="AG4" s="18">
        <v>5</v>
      </c>
      <c r="AH4" s="39"/>
      <c r="AI4" s="7"/>
      <c r="AJ4" s="7"/>
      <c r="AK4" s="7"/>
      <c r="AL4" s="64"/>
      <c r="AM4" s="12"/>
      <c r="AN4" s="12"/>
      <c r="AO4" s="12"/>
      <c r="AP4" s="12"/>
      <c r="AQ4" s="12"/>
      <c r="AR4" s="31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12"/>
      <c r="Y5" s="12"/>
      <c r="Z5" s="1"/>
      <c r="AA5" s="12"/>
      <c r="AB5" s="12"/>
      <c r="AC5" s="12"/>
      <c r="AD5" s="12"/>
      <c r="AE5" s="12"/>
      <c r="AF5" s="31"/>
      <c r="AG5" s="18"/>
      <c r="AH5" s="39"/>
      <c r="AI5" s="7"/>
      <c r="AJ5" s="7"/>
      <c r="AK5" s="7"/>
      <c r="AL5" s="64"/>
      <c r="AM5" s="12"/>
      <c r="AN5" s="12"/>
      <c r="AO5" s="13"/>
      <c r="AP5" s="12"/>
      <c r="AQ5" s="12"/>
      <c r="AR5" s="62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6"/>
      <c r="W6" s="18"/>
      <c r="X6" s="65">
        <v>2022</v>
      </c>
      <c r="Y6" s="65" t="s">
        <v>27</v>
      </c>
      <c r="Z6" s="66" t="s">
        <v>24</v>
      </c>
      <c r="AA6" s="65">
        <v>18</v>
      </c>
      <c r="AB6" s="65">
        <v>0</v>
      </c>
      <c r="AC6" s="65">
        <v>0</v>
      </c>
      <c r="AD6" s="65">
        <v>13</v>
      </c>
      <c r="AE6" s="65">
        <v>40</v>
      </c>
      <c r="AF6" s="67">
        <v>0.66669999999999996</v>
      </c>
      <c r="AG6" s="68">
        <v>60</v>
      </c>
      <c r="AH6" s="39"/>
      <c r="AI6" s="7"/>
      <c r="AJ6" s="7"/>
      <c r="AK6" s="7"/>
      <c r="AL6" s="10"/>
      <c r="AM6" s="12">
        <v>3</v>
      </c>
      <c r="AN6" s="12">
        <v>0</v>
      </c>
      <c r="AO6" s="13">
        <v>0</v>
      </c>
      <c r="AP6" s="12">
        <v>2</v>
      </c>
      <c r="AQ6" s="12">
        <v>7</v>
      </c>
      <c r="AR6" s="62">
        <v>0.58330000000000004</v>
      </c>
      <c r="AS6" s="10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6"/>
      <c r="W7" s="18"/>
      <c r="X7" s="12">
        <v>2023</v>
      </c>
      <c r="Y7" s="12" t="s">
        <v>30</v>
      </c>
      <c r="Z7" s="1" t="s">
        <v>24</v>
      </c>
      <c r="AA7" s="12">
        <v>15</v>
      </c>
      <c r="AB7" s="12">
        <v>0</v>
      </c>
      <c r="AC7" s="12">
        <v>0</v>
      </c>
      <c r="AD7" s="12">
        <v>13</v>
      </c>
      <c r="AE7" s="12">
        <v>32</v>
      </c>
      <c r="AF7" s="69">
        <v>0.47761194029850745</v>
      </c>
      <c r="AG7" s="10">
        <v>67</v>
      </c>
      <c r="AH7" s="39"/>
      <c r="AI7" s="7"/>
      <c r="AJ7" s="7"/>
      <c r="AK7" s="7"/>
      <c r="AL7" s="64"/>
      <c r="AM7" s="12"/>
      <c r="AN7" s="12"/>
      <c r="AO7" s="13"/>
      <c r="AP7" s="12"/>
      <c r="AQ7" s="12"/>
      <c r="AR7" s="62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8" t="s">
        <v>13</v>
      </c>
      <c r="C8" s="59"/>
      <c r="D8" s="60"/>
      <c r="E8" s="35">
        <f>SUM(E4:E7)</f>
        <v>0</v>
      </c>
      <c r="F8" s="35">
        <f t="shared" ref="F8:I8" si="0">SUM(F4:F7)</f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6">
        <v>0</v>
      </c>
      <c r="K8" s="20">
        <f>SUM(K7:K7)</f>
        <v>0</v>
      </c>
      <c r="L8" s="17"/>
      <c r="M8" s="28"/>
      <c r="N8" s="40"/>
      <c r="O8" s="41"/>
      <c r="P8" s="10"/>
      <c r="Q8" s="35">
        <f>SUM(Q4:Q7)</f>
        <v>0</v>
      </c>
      <c r="R8" s="35">
        <f t="shared" ref="R8:U8" si="1">SUM(R4:R7)</f>
        <v>0</v>
      </c>
      <c r="S8" s="35">
        <f t="shared" si="1"/>
        <v>0</v>
      </c>
      <c r="T8" s="35">
        <f t="shared" si="1"/>
        <v>0</v>
      </c>
      <c r="U8" s="35">
        <f t="shared" si="1"/>
        <v>0</v>
      </c>
      <c r="V8" s="15">
        <v>0</v>
      </c>
      <c r="W8" s="20">
        <f>SUM(W7:W7)</f>
        <v>0</v>
      </c>
      <c r="X8" s="61" t="s">
        <v>13</v>
      </c>
      <c r="Y8" s="11"/>
      <c r="Z8" s="9"/>
      <c r="AA8" s="35">
        <f>SUM(AA4:AA7)</f>
        <v>34</v>
      </c>
      <c r="AB8" s="35">
        <f t="shared" ref="AB8:AG8" si="2">SUM(AB4:AB7)</f>
        <v>0</v>
      </c>
      <c r="AC8" s="35">
        <f t="shared" si="2"/>
        <v>0</v>
      </c>
      <c r="AD8" s="35">
        <f t="shared" si="2"/>
        <v>28</v>
      </c>
      <c r="AE8" s="35">
        <f t="shared" si="2"/>
        <v>73</v>
      </c>
      <c r="AF8" s="36">
        <f>PRODUCT(AE8/AG8)</f>
        <v>0.55303030303030298</v>
      </c>
      <c r="AG8" s="20">
        <f t="shared" si="2"/>
        <v>132</v>
      </c>
      <c r="AH8" s="17"/>
      <c r="AI8" s="28"/>
      <c r="AJ8" s="40"/>
      <c r="AK8" s="41"/>
      <c r="AL8" s="10"/>
      <c r="AM8" s="35">
        <f>SUM(AM4:AM7)</f>
        <v>3</v>
      </c>
      <c r="AN8" s="35">
        <f t="shared" ref="AN8:AQ8" si="3">SUM(AN4:AN7)</f>
        <v>0</v>
      </c>
      <c r="AO8" s="35">
        <f t="shared" si="3"/>
        <v>0</v>
      </c>
      <c r="AP8" s="35">
        <f t="shared" si="3"/>
        <v>2</v>
      </c>
      <c r="AQ8" s="35">
        <f t="shared" si="3"/>
        <v>7</v>
      </c>
      <c r="AR8" s="36" t="e">
        <f>PRODUCT(AQ8/AS8)</f>
        <v>#DIV/0!</v>
      </c>
      <c r="AS8" s="38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6"/>
      <c r="R10" s="16" t="s">
        <v>10</v>
      </c>
      <c r="S10" s="16"/>
      <c r="T10" s="16" t="s">
        <v>29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7">
        <v>0</v>
      </c>
      <c r="K11" s="16"/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5">
        <f>PRODUCT(E8+Q8)</f>
        <v>0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7">
        <v>0</v>
      </c>
      <c r="K12" s="16">
        <f>PRODUCT(K8+W8)</f>
        <v>0</v>
      </c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5">
        <f>PRODUCT(AA8+AM8)</f>
        <v>37</v>
      </c>
      <c r="F13" s="45">
        <f>PRODUCT(AB8+AN8)</f>
        <v>0</v>
      </c>
      <c r="G13" s="45">
        <f>PRODUCT(AC8+AO8)</f>
        <v>0</v>
      </c>
      <c r="H13" s="45">
        <f>PRODUCT(AD8+AP8)</f>
        <v>30</v>
      </c>
      <c r="I13" s="45">
        <f>PRODUCT(AE8+AQ8)</f>
        <v>80</v>
      </c>
      <c r="J13" s="57">
        <f>PRODUCT(I13/K13)</f>
        <v>0.60606060606060608</v>
      </c>
      <c r="K13" s="10">
        <f>PRODUCT(AG8+AS8)</f>
        <v>132</v>
      </c>
      <c r="L13" s="51">
        <f>PRODUCT((F13+G13)/E13)</f>
        <v>0</v>
      </c>
      <c r="M13" s="51">
        <f>PRODUCT(H13/E13)</f>
        <v>0.81081081081081086</v>
      </c>
      <c r="N13" s="51">
        <f>PRODUCT((F13+G13+H13)/E13)</f>
        <v>0.81081081081081086</v>
      </c>
      <c r="O13" s="51">
        <f>PRODUCT(I13/E13)</f>
        <v>2.1621621621621623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37</v>
      </c>
      <c r="F14" s="45">
        <f t="shared" ref="F14:I14" si="4">SUM(F11:F13)</f>
        <v>0</v>
      </c>
      <c r="G14" s="45">
        <f t="shared" si="4"/>
        <v>0</v>
      </c>
      <c r="H14" s="45">
        <f t="shared" si="4"/>
        <v>30</v>
      </c>
      <c r="I14" s="45">
        <f t="shared" si="4"/>
        <v>80</v>
      </c>
      <c r="J14" s="57">
        <f>PRODUCT(I14/K14)</f>
        <v>0.60606060606060608</v>
      </c>
      <c r="K14" s="16">
        <f>SUM(K11:K13)</f>
        <v>132</v>
      </c>
      <c r="L14" s="51">
        <f>PRODUCT((F14+G14)/E14)</f>
        <v>0</v>
      </c>
      <c r="M14" s="51">
        <f>PRODUCT(H14/E14)</f>
        <v>0.81081081081081086</v>
      </c>
      <c r="N14" s="51">
        <f>PRODUCT((F14+G14+H14)/E14)</f>
        <v>0.81081081081081086</v>
      </c>
      <c r="O14" s="51">
        <f>PRODUCT(I14/E14)</f>
        <v>2.1621621621621623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xmlns:xlrd2="http://schemas.microsoft.com/office/spreadsheetml/2017/richdata2" ref="X6:AT7">
    <sortCondition ref="X6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2023-09-02T19:22:31Z</dcterms:modified>
</cp:coreProperties>
</file>